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80" windowWidth="18960" windowHeight="11700" tabRatio="841"/>
  </bookViews>
  <sheets>
    <sheet name="تقادير" sheetId="12" r:id="rId1"/>
    <sheet name="شهادة" sheetId="18" r:id="rId2"/>
  </sheets>
  <definedNames>
    <definedName name="number">تقادير!$B$5:$B$115</definedName>
    <definedName name="_xlnm.Print_Titles" localSheetId="0">تقادير!$3:$4</definedName>
    <definedName name="الرقم">تقادير!$B$5:$B$115</definedName>
    <definedName name="الرقم1">تقادير!$B$5:$B$115</definedName>
  </definedNames>
  <calcPr calcId="124519"/>
</workbook>
</file>

<file path=xl/calcChain.xml><?xml version="1.0" encoding="utf-8"?>
<calcChain xmlns="http://schemas.openxmlformats.org/spreadsheetml/2006/main">
  <c r="J4" i="18"/>
  <c r="J8"/>
  <c r="J10" s="1"/>
  <c r="J14" l="1"/>
  <c r="K3"/>
  <c r="J20" l="1"/>
  <c r="J16"/>
  <c r="D2"/>
  <c r="J22" l="1"/>
  <c r="J26"/>
  <c r="K9"/>
  <c r="H10"/>
  <c r="G10"/>
  <c r="I10"/>
  <c r="E10"/>
  <c r="D10"/>
  <c r="F10"/>
  <c r="D8"/>
  <c r="J28" l="1"/>
  <c r="J32"/>
  <c r="K15"/>
  <c r="F16"/>
  <c r="G16"/>
  <c r="H16"/>
  <c r="D16"/>
  <c r="I16"/>
  <c r="E16"/>
  <c r="D14"/>
  <c r="J34" l="1"/>
  <c r="J38"/>
  <c r="J40" s="1"/>
  <c r="K27"/>
  <c r="K21"/>
  <c r="H28"/>
  <c r="D28"/>
  <c r="I28"/>
  <c r="E28"/>
  <c r="F28"/>
  <c r="G28"/>
  <c r="G22"/>
  <c r="H22"/>
  <c r="D22"/>
  <c r="I22"/>
  <c r="E22"/>
  <c r="F22"/>
  <c r="D20"/>
  <c r="D26"/>
  <c r="K33" l="1"/>
  <c r="I34"/>
  <c r="E34"/>
  <c r="F34"/>
  <c r="D32"/>
  <c r="G34"/>
  <c r="D38"/>
  <c r="H34"/>
  <c r="D34"/>
  <c r="K39" l="1"/>
  <c r="E40"/>
  <c r="I40"/>
  <c r="D40"/>
  <c r="H40"/>
  <c r="G40"/>
  <c r="F40"/>
</calcChain>
</file>

<file path=xl/sharedStrings.xml><?xml version="1.0" encoding="utf-8"?>
<sst xmlns="http://schemas.openxmlformats.org/spreadsheetml/2006/main" count="338" uniqueCount="134">
  <si>
    <t>ت</t>
  </si>
  <si>
    <t>التقدير</t>
  </si>
  <si>
    <t xml:space="preserve">اسم الطالب </t>
  </si>
  <si>
    <t>جراحة</t>
  </si>
  <si>
    <t>النتيجة النهائية ناجح او مكمل او راسب</t>
  </si>
  <si>
    <t>جامعة بغداد / كلية الطب البيطري</t>
  </si>
  <si>
    <t>النتيجة النهائية</t>
  </si>
  <si>
    <t>اللجنة الامتحانية المركزية</t>
  </si>
  <si>
    <t xml:space="preserve">اسم الطالب: </t>
  </si>
  <si>
    <t>المادة</t>
  </si>
  <si>
    <t>ختم اللجنة الامتحانية المركزية</t>
  </si>
  <si>
    <t xml:space="preserve">توقيع اللجنة الامتحانية </t>
  </si>
  <si>
    <t xml:space="preserve">توقيع اللجنة الامتحانية  </t>
  </si>
  <si>
    <t>معدية</t>
  </si>
  <si>
    <t>طب باطني</t>
  </si>
  <si>
    <t>المرحلة الرابعة 2016 - 2017                           الدور الاول</t>
  </si>
  <si>
    <t>المرحلة الرابعة2016 - 2017                           الدور الاول</t>
  </si>
  <si>
    <t>ابراهيم سعد حسن عيفان</t>
  </si>
  <si>
    <t>اثير حامد مزهر مرير</t>
  </si>
  <si>
    <t>احمد بهاء جاسم محمد خضر</t>
  </si>
  <si>
    <t>احمد زهير كريم جبوري</t>
  </si>
  <si>
    <t>احمد سعد جابر عرمش</t>
  </si>
  <si>
    <t>احمد سعد شاكر عنكود</t>
  </si>
  <si>
    <t>احمد علي عامر محمود</t>
  </si>
  <si>
    <t>اسراء عبد الخالق علي فاضل</t>
  </si>
  <si>
    <t xml:space="preserve">اسراء علاء كامل محمد         </t>
  </si>
  <si>
    <t xml:space="preserve">اسماء مهدي شكر محمود    </t>
  </si>
  <si>
    <t xml:space="preserve">اسماعيل شاكر محمود احمد  </t>
  </si>
  <si>
    <t xml:space="preserve">اسيا احمد علي حمد           </t>
  </si>
  <si>
    <t xml:space="preserve">اشرف رعد عبد الامير كامل   </t>
  </si>
  <si>
    <t xml:space="preserve">اكرم يحيى علي مرير          </t>
  </si>
  <si>
    <t>اميره طارق لطيف محمد</t>
  </si>
  <si>
    <t>انس محمد سامح عارف</t>
  </si>
  <si>
    <t>اوس حاتم يوسف سلمان</t>
  </si>
  <si>
    <t>آية عامر عبد الجبار غائب</t>
  </si>
  <si>
    <t>آية كاظم محيسن جبر</t>
  </si>
  <si>
    <t>ايناس علي حسين عودة</t>
  </si>
  <si>
    <t>ايهاب طارق امين عبد الكريم</t>
  </si>
  <si>
    <t>تبارك عباس عبد الرحمن محمود</t>
  </si>
  <si>
    <t>تقى صائب عيسى نادر</t>
  </si>
  <si>
    <t>حازم جسام محمد ابراهيم</t>
  </si>
  <si>
    <t>حسنين محمد غازي رشيد</t>
  </si>
  <si>
    <t>حسين عماد عبد الرزاق علي</t>
  </si>
  <si>
    <t xml:space="preserve">حسين كريم عبد كاظم </t>
  </si>
  <si>
    <t>حسين محمد ياسر جلاب</t>
  </si>
  <si>
    <t>حنين مازن لطفي ابراهيم</t>
  </si>
  <si>
    <t>دنيا زياد سعيد حسين</t>
  </si>
  <si>
    <t>دنيا عبد الواحد مريدي شحيت</t>
  </si>
  <si>
    <t xml:space="preserve">رامي ليث جورج بطرس </t>
  </si>
  <si>
    <t>رحمة عبد الكريم احمد محمود</t>
  </si>
  <si>
    <t>رشا باسم عبد اللطيف خلف</t>
  </si>
  <si>
    <t>رضية نبيل عزيز خليل</t>
  </si>
  <si>
    <t>رعد عدنان عبد عياش</t>
  </si>
  <si>
    <t>روان حازم عبد الحسين علي</t>
  </si>
  <si>
    <t>ريام قاسم حسون ساجت</t>
  </si>
  <si>
    <t>زهراء عبد الكريم طاهر خليفه</t>
  </si>
  <si>
    <t>زياد طه حامد عبيد</t>
  </si>
  <si>
    <t>زيد حاتم عمران خليف</t>
  </si>
  <si>
    <t>زيد رعد كاظم شريف</t>
  </si>
  <si>
    <t>زيدون ازهر ياسين نعمه</t>
  </si>
  <si>
    <t>زينب انمار اورخان راجي</t>
  </si>
  <si>
    <t>زينب رافد سبع محسن</t>
  </si>
  <si>
    <t>زينب مزهر كمبار سلس</t>
  </si>
  <si>
    <t>سارة جاسم عبد الحسن مجيسر</t>
  </si>
  <si>
    <t>سارة سعد حسام الدين داود</t>
  </si>
  <si>
    <t>سارة فرج محمد امين فرج</t>
  </si>
  <si>
    <t xml:space="preserve">ساره عبد الحميد عبيد حسوني </t>
  </si>
  <si>
    <t>سامر رعد عبد الواحد محمود</t>
  </si>
  <si>
    <t>ستيفان ثامر فرحان فدعم</t>
  </si>
  <si>
    <t>سجى ماجد جبر نعمة مطلك</t>
  </si>
  <si>
    <t>سجى يوسف كامل عناز</t>
  </si>
  <si>
    <t>سدير عبد الامير حامد محمد</t>
  </si>
  <si>
    <t>سرمد فواز كامل محمد</t>
  </si>
  <si>
    <t>سرى كاظم محسن عديم</t>
  </si>
  <si>
    <t>سعد موفق خلف مهدي</t>
  </si>
  <si>
    <t>سيروان عادل احمد ابراهيم</t>
  </si>
  <si>
    <t>سيف الدين سعد عبد الرضا كاظم</t>
  </si>
  <si>
    <t>شهد كريم جدوع حسين</t>
  </si>
  <si>
    <t>شهد وليد خالد اسعد مصطفى</t>
  </si>
  <si>
    <t>شيماء سلمان علوان سلمان</t>
  </si>
  <si>
    <t>صفا فوزي جهاد جميل</t>
  </si>
  <si>
    <t>ضرار هادي عاصي خليل</t>
  </si>
  <si>
    <t>ضحى فؤاد حسن محمد</t>
  </si>
  <si>
    <t>عامر ظافر سلمان وادي</t>
  </si>
  <si>
    <t xml:space="preserve">عامر مؤيد خيون عباس </t>
  </si>
  <si>
    <t>عبد الرحمن سعد غازي حسن</t>
  </si>
  <si>
    <t>عبد الله اكرم عبود احمد</t>
  </si>
  <si>
    <t>عبد الله عزيز جبار سلمان</t>
  </si>
  <si>
    <t>عبد الهادي كريم رحيل علي</t>
  </si>
  <si>
    <t>علا عصام عبد الرزاق احمد</t>
  </si>
  <si>
    <t>علي حامد سلمان جاسم</t>
  </si>
  <si>
    <t>علي حيدر منصور جعفر</t>
  </si>
  <si>
    <t>علي رياض صبيح غريب</t>
  </si>
  <si>
    <t>علي زاهر عبود محمد</t>
  </si>
  <si>
    <t>علي عبد الكريم خلف</t>
  </si>
  <si>
    <t>علي محمد راضي زبالة</t>
  </si>
  <si>
    <t>علي هشام جاسم جودة</t>
  </si>
  <si>
    <t xml:space="preserve">عمر حسين عباس عبيد </t>
  </si>
  <si>
    <t>غزوان محمد سعيد محمود</t>
  </si>
  <si>
    <t>غفران كريم موات باجي</t>
  </si>
  <si>
    <t>غفران مهدي خليل مهدي</t>
  </si>
  <si>
    <t>غيث قاسم عبد الجبار سلمان</t>
  </si>
  <si>
    <t>غيث نبيل غفوري جاسم</t>
  </si>
  <si>
    <t>فاضل شاكر حمود عبد الله</t>
  </si>
  <si>
    <t>فاطمة جبار عيدان خليف</t>
  </si>
  <si>
    <t>فاطمة علي فاضل كاظم</t>
  </si>
  <si>
    <t>فاطمة موفق عبد الحسين شكير</t>
  </si>
  <si>
    <t>كرار قاسم دريب</t>
  </si>
  <si>
    <t>ليث عبد الوهاب حنتوش محمد</t>
  </si>
  <si>
    <t>ليلى ابراهيم لطيف محمد</t>
  </si>
  <si>
    <t>ماهر احمد نايف مسعود</t>
  </si>
  <si>
    <t>مجد مجيد شلال سهيل</t>
  </si>
  <si>
    <t>محمد احسان حمودي  سعيد</t>
  </si>
  <si>
    <t xml:space="preserve">محمد ثابت عبد الله محمد                                                </t>
  </si>
  <si>
    <t>محمد جاسم مهدي حمادي</t>
  </si>
  <si>
    <t>محمد جمال حمد عليوي</t>
  </si>
  <si>
    <t>محمد دريد محمد سعيد حمودي</t>
  </si>
  <si>
    <t>محمد رجاء شعبان سليمان</t>
  </si>
  <si>
    <t>محمد رشيد محمد احمد</t>
  </si>
  <si>
    <t>محمد شاكر محمد</t>
  </si>
  <si>
    <t>محمد سعد عبد الحميد محسن</t>
  </si>
  <si>
    <t>محمود حيدر خليل ابراهيم</t>
  </si>
  <si>
    <t>مروة حازم حميد محسن</t>
  </si>
  <si>
    <t>مروة لؤي عبد الحافظ حسني</t>
  </si>
  <si>
    <t>مروة محمود باقر محمد</t>
  </si>
  <si>
    <t>مريم حمزة رضا باني</t>
  </si>
  <si>
    <t>مصطفى زهير عباس حمود</t>
  </si>
  <si>
    <t xml:space="preserve">مصطفى فاضل نقي حسن  </t>
  </si>
  <si>
    <t>صحة عامة</t>
  </si>
  <si>
    <t>اسماك</t>
  </si>
  <si>
    <t>ولادة</t>
  </si>
  <si>
    <t>مقبول</t>
  </si>
  <si>
    <t>ناجح</t>
  </si>
  <si>
    <t>راسب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</si>
</sst>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  <scheme val="minor"/>
    </font>
    <font>
      <b/>
      <sz val="15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b/>
      <sz val="12"/>
      <color theme="3"/>
      <name val="Arial"/>
      <family val="2"/>
      <charset val="178"/>
      <scheme val="minor"/>
    </font>
    <font>
      <b/>
      <sz val="11"/>
      <color rgb="FF9C0006"/>
      <name val="Arial"/>
      <family val="2"/>
      <scheme val="minor"/>
    </font>
    <font>
      <b/>
      <sz val="16"/>
      <color rgb="FF9C0006"/>
      <name val="Arial"/>
      <family val="2"/>
      <scheme val="minor"/>
    </font>
    <font>
      <b/>
      <sz val="18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auto="1"/>
      </right>
      <top/>
      <bottom style="thick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4" tint="0.39997558519241921"/>
      </top>
      <bottom style="thick">
        <color theme="4"/>
      </bottom>
      <diagonal/>
    </border>
    <border>
      <left/>
      <right style="thin">
        <color auto="1"/>
      </right>
      <top style="medium">
        <color theme="4" tint="0.39997558519241921"/>
      </top>
      <bottom style="thick">
        <color theme="4"/>
      </bottom>
      <diagonal/>
    </border>
    <border>
      <left style="thin">
        <color auto="1"/>
      </left>
      <right/>
      <top style="medium">
        <color theme="4" tint="0.39997558519241921"/>
      </top>
      <bottom/>
      <diagonal/>
    </border>
    <border>
      <left/>
      <right/>
      <top style="medium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</borders>
  <cellStyleXfs count="12">
    <xf numFmtId="0" fontId="0" fillId="0" borderId="0"/>
    <xf numFmtId="0" fontId="1" fillId="0" borderId="1">
      <alignment horizontal="center" vertical="center" wrapText="1"/>
    </xf>
    <xf numFmtId="0" fontId="2" fillId="2" borderId="2">
      <alignment horizontal="center"/>
    </xf>
    <xf numFmtId="0" fontId="2" fillId="3" borderId="2">
      <alignment horizontal="center"/>
    </xf>
    <xf numFmtId="0" fontId="5" fillId="5" borderId="5">
      <alignment horizontal="right" vertical="top" wrapText="1" readingOrder="2"/>
    </xf>
    <xf numFmtId="0" fontId="6" fillId="0" borderId="1">
      <alignment horizontal="center" vertical="center" wrapText="1"/>
    </xf>
    <xf numFmtId="0" fontId="3" fillId="4" borderId="2">
      <alignment horizontal="center" vertical="center"/>
    </xf>
    <xf numFmtId="0" fontId="3" fillId="0" borderId="2">
      <alignment horizontal="center" vertical="center"/>
    </xf>
    <xf numFmtId="0" fontId="1" fillId="6" borderId="2"/>
    <xf numFmtId="0" fontId="5" fillId="5" borderId="3">
      <alignment horizontal="right" vertical="top" wrapText="1" readingOrder="2"/>
    </xf>
    <xf numFmtId="0" fontId="9" fillId="0" borderId="11" applyNumberFormat="0" applyFill="0" applyAlignment="0" applyProtection="0"/>
    <xf numFmtId="0" fontId="10" fillId="0" borderId="12" applyNumberFormat="0" applyFill="0" applyAlignment="0" applyProtection="0"/>
  </cellStyleXfs>
  <cellXfs count="52">
    <xf numFmtId="0" fontId="0" fillId="0" borderId="0" xfId="0"/>
    <xf numFmtId="0" fontId="2" fillId="3" borderId="2" xfId="3" applyAlignment="1">
      <alignment horizontal="center" vertical="center"/>
    </xf>
    <xf numFmtId="0" fontId="4" fillId="0" borderId="3" xfId="0" applyFont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readingOrder="2"/>
    </xf>
    <xf numFmtId="0" fontId="0" fillId="0" borderId="0" xfId="0" applyAlignment="1"/>
    <xf numFmtId="0" fontId="8" fillId="9" borderId="0" xfId="0" applyFont="1" applyFill="1" applyAlignment="1">
      <alignment horizontal="center" vertical="center" wrapText="1"/>
    </xf>
    <xf numFmtId="0" fontId="7" fillId="0" borderId="6" xfId="1" applyFont="1" applyBorder="1" applyAlignment="1">
      <alignment horizontal="center" vertical="center" shrinkToFit="1"/>
    </xf>
    <xf numFmtId="0" fontId="10" fillId="0" borderId="12" xfId="11"/>
    <xf numFmtId="0" fontId="14" fillId="8" borderId="0" xfId="0" applyFont="1" applyFill="1" applyAlignment="1">
      <alignment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vertical="center" wrapText="1"/>
    </xf>
    <xf numFmtId="0" fontId="0" fillId="0" borderId="22" xfId="0" applyBorder="1" applyAlignment="1"/>
    <xf numFmtId="0" fontId="0" fillId="0" borderId="22" xfId="0" applyBorder="1"/>
    <xf numFmtId="0" fontId="8" fillId="9" borderId="22" xfId="0" applyFont="1" applyFill="1" applyBorder="1" applyAlignment="1">
      <alignment horizontal="center" vertical="center" wrapText="1"/>
    </xf>
    <xf numFmtId="0" fontId="12" fillId="4" borderId="22" xfId="6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shrinkToFit="1"/>
    </xf>
    <xf numFmtId="0" fontId="10" fillId="0" borderId="22" xfId="11" applyBorder="1"/>
    <xf numFmtId="0" fontId="5" fillId="5" borderId="5" xfId="4" applyAlignment="1">
      <alignment horizontal="right" vertical="center" readingOrder="2"/>
    </xf>
    <xf numFmtId="0" fontId="2" fillId="3" borderId="2" xfId="3" applyAlignment="1">
      <alignment horizontal="center"/>
    </xf>
    <xf numFmtId="0" fontId="5" fillId="5" borderId="5" xfId="4" applyFill="1" applyAlignment="1">
      <alignment horizontal="right" vertical="center" readingOrder="2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 shrinkToFit="1"/>
    </xf>
    <xf numFmtId="0" fontId="7" fillId="0" borderId="8" xfId="0" applyNumberFormat="1" applyFont="1" applyBorder="1" applyAlignment="1">
      <alignment horizontal="center" vertical="center" wrapText="1" shrinkToFit="1"/>
    </xf>
    <xf numFmtId="0" fontId="2" fillId="3" borderId="9" xfId="3" applyBorder="1" applyAlignment="1">
      <alignment horizontal="center" vertical="center" wrapText="1"/>
    </xf>
    <xf numFmtId="0" fontId="2" fillId="3" borderId="10" xfId="3" applyBorder="1" applyAlignment="1">
      <alignment horizontal="center" vertical="center" wrapText="1"/>
    </xf>
    <xf numFmtId="0" fontId="11" fillId="0" borderId="15" xfId="10" applyFont="1" applyBorder="1" applyAlignment="1">
      <alignment horizontal="center"/>
    </xf>
    <xf numFmtId="0" fontId="3" fillId="7" borderId="20" xfId="0" applyFont="1" applyFill="1" applyBorder="1" applyAlignment="1">
      <alignment horizontal="center" vertical="center" wrapText="1"/>
    </xf>
    <xf numFmtId="0" fontId="10" fillId="0" borderId="0" xfId="11" applyBorder="1" applyAlignment="1">
      <alignment horizontal="center" vertical="center" wrapText="1"/>
    </xf>
    <xf numFmtId="0" fontId="10" fillId="0" borderId="12" xfId="11" applyAlignment="1">
      <alignment horizontal="center" vertical="center" wrapText="1"/>
    </xf>
    <xf numFmtId="0" fontId="10" fillId="0" borderId="16" xfId="11" applyBorder="1" applyAlignment="1">
      <alignment horizontal="center" vertical="center" wrapText="1"/>
    </xf>
    <xf numFmtId="0" fontId="0" fillId="0" borderId="0" xfId="0"/>
    <xf numFmtId="0" fontId="0" fillId="0" borderId="12" xfId="0" applyBorder="1"/>
    <xf numFmtId="0" fontId="14" fillId="8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7" xfId="10" applyFont="1" applyBorder="1" applyAlignment="1">
      <alignment horizontal="center"/>
    </xf>
    <xf numFmtId="0" fontId="11" fillId="0" borderId="18" xfId="10" applyFont="1" applyBorder="1" applyAlignment="1">
      <alignment horizontal="center"/>
    </xf>
    <xf numFmtId="0" fontId="13" fillId="4" borderId="19" xfId="6" applyFont="1" applyBorder="1" applyAlignment="1">
      <alignment horizontal="center" vertical="center" wrapText="1"/>
    </xf>
    <xf numFmtId="0" fontId="13" fillId="4" borderId="20" xfId="6" applyFont="1" applyBorder="1" applyAlignment="1">
      <alignment horizontal="center" vertical="center" wrapText="1"/>
    </xf>
    <xf numFmtId="0" fontId="11" fillId="0" borderId="11" xfId="10" applyFont="1" applyAlignment="1">
      <alignment horizontal="center"/>
    </xf>
    <xf numFmtId="0" fontId="11" fillId="0" borderId="13" xfId="10" applyFont="1" applyBorder="1" applyAlignment="1">
      <alignment horizontal="center"/>
    </xf>
    <xf numFmtId="0" fontId="13" fillId="4" borderId="14" xfId="6" applyFont="1" applyBorder="1" applyAlignment="1">
      <alignment horizontal="center" vertical="center" wrapText="1"/>
    </xf>
    <xf numFmtId="0" fontId="13" fillId="4" borderId="0" xfId="6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1" fillId="0" borderId="22" xfId="10" applyFont="1" applyBorder="1" applyAlignment="1">
      <alignment horizontal="center"/>
    </xf>
    <xf numFmtId="0" fontId="13" fillId="4" borderId="22" xfId="6" applyFont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10" fillId="0" borderId="22" xfId="1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2">
    <cellStyle name="Normal" xfId="0" builtinId="0"/>
    <cellStyle name="Style 1" xfId="4"/>
    <cellStyle name="Style 2" xfId="5"/>
    <cellStyle name="Style 3" xfId="6"/>
    <cellStyle name="Style 4" xfId="7"/>
    <cellStyle name="Style 5" xfId="8"/>
    <cellStyle name="Style 6" xfId="9"/>
    <cellStyle name="عنوان 1" xfId="10" builtinId="16"/>
    <cellStyle name="عنوان 3" xfId="11" builtinId="18"/>
    <cellStyle name="نمط 1" xfId="1"/>
    <cellStyle name="نمط 2" xfId="2"/>
    <cellStyle name="نمط 3" xfId="3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66675</xdr:rowOff>
    </xdr:from>
    <xdr:to>
      <xdr:col>1</xdr:col>
      <xdr:colOff>504825</xdr:colOff>
      <xdr:row>2</xdr:row>
      <xdr:rowOff>885825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56575" y="64770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8</xdr:row>
      <xdr:rowOff>66675</xdr:rowOff>
    </xdr:from>
    <xdr:to>
      <xdr:col>1</xdr:col>
      <xdr:colOff>495300</xdr:colOff>
      <xdr:row>9</xdr:row>
      <xdr:rowOff>200025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66100" y="285750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14</xdr:row>
      <xdr:rowOff>38100</xdr:rowOff>
    </xdr:from>
    <xdr:to>
      <xdr:col>1</xdr:col>
      <xdr:colOff>533400</xdr:colOff>
      <xdr:row>15</xdr:row>
      <xdr:rowOff>190500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28000" y="485775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20</xdr:row>
      <xdr:rowOff>28575</xdr:rowOff>
    </xdr:from>
    <xdr:to>
      <xdr:col>1</xdr:col>
      <xdr:colOff>533400</xdr:colOff>
      <xdr:row>21</xdr:row>
      <xdr:rowOff>95250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28000" y="687705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26</xdr:row>
      <xdr:rowOff>9525</xdr:rowOff>
    </xdr:from>
    <xdr:to>
      <xdr:col>1</xdr:col>
      <xdr:colOff>561975</xdr:colOff>
      <xdr:row>27</xdr:row>
      <xdr:rowOff>114300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899425" y="8886825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32</xdr:row>
      <xdr:rowOff>47625</xdr:rowOff>
    </xdr:from>
    <xdr:to>
      <xdr:col>1</xdr:col>
      <xdr:colOff>476250</xdr:colOff>
      <xdr:row>33</xdr:row>
      <xdr:rowOff>209550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85150" y="1095375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38</xdr:row>
      <xdr:rowOff>38100</xdr:rowOff>
    </xdr:from>
    <xdr:to>
      <xdr:col>1</xdr:col>
      <xdr:colOff>476250</xdr:colOff>
      <xdr:row>39</xdr:row>
      <xdr:rowOff>247650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85150" y="12973050"/>
          <a:ext cx="971550" cy="819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3"/>
  <dimension ref="B2:D115"/>
  <sheetViews>
    <sheetView rightToLeft="1"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defaultRowHeight="14.25"/>
  <cols>
    <col min="1" max="1" width="3.625" customWidth="1"/>
    <col min="2" max="2" width="4.75" customWidth="1"/>
    <col min="3" max="3" width="29.625" customWidth="1"/>
    <col min="4" max="4" width="12.875" customWidth="1"/>
  </cols>
  <sheetData>
    <row r="2" spans="2:4" ht="15" thickBot="1"/>
    <row r="3" spans="2:4" ht="21" customHeight="1">
      <c r="B3" s="21" t="s">
        <v>0</v>
      </c>
      <c r="C3" s="23" t="s">
        <v>2</v>
      </c>
      <c r="D3" s="25" t="s">
        <v>4</v>
      </c>
    </row>
    <row r="4" spans="2:4" ht="45" customHeight="1" thickBot="1">
      <c r="B4" s="22"/>
      <c r="C4" s="24"/>
      <c r="D4" s="26"/>
    </row>
    <row r="5" spans="2:4" ht="18.75" thickBot="1">
      <c r="B5" s="2">
        <v>1</v>
      </c>
      <c r="C5" s="18" t="s">
        <v>17</v>
      </c>
      <c r="D5" s="19" t="s">
        <v>132</v>
      </c>
    </row>
    <row r="6" spans="2:4" ht="18.75" thickBot="1">
      <c r="B6" s="3">
        <v>2</v>
      </c>
      <c r="C6" s="18" t="s">
        <v>18</v>
      </c>
      <c r="D6" s="19" t="s">
        <v>133</v>
      </c>
    </row>
    <row r="7" spans="2:4" ht="18.75" thickBot="1">
      <c r="B7" s="3">
        <v>3</v>
      </c>
      <c r="C7" s="18" t="s">
        <v>19</v>
      </c>
      <c r="D7" s="1" t="s">
        <v>132</v>
      </c>
    </row>
    <row r="8" spans="2:4" ht="18.75" thickBot="1">
      <c r="B8" s="3">
        <v>4</v>
      </c>
      <c r="C8" s="18" t="s">
        <v>20</v>
      </c>
      <c r="D8" s="1" t="s">
        <v>132</v>
      </c>
    </row>
    <row r="9" spans="2:4" ht="18.75" thickBot="1">
      <c r="B9" s="3">
        <v>5</v>
      </c>
      <c r="C9" s="18" t="s">
        <v>21</v>
      </c>
      <c r="D9" s="19" t="s">
        <v>133</v>
      </c>
    </row>
    <row r="10" spans="2:4" ht="18.75" thickBot="1">
      <c r="B10" s="3">
        <v>6</v>
      </c>
      <c r="C10" s="18" t="s">
        <v>22</v>
      </c>
      <c r="D10" s="19" t="s">
        <v>133</v>
      </c>
    </row>
    <row r="11" spans="2:4" ht="18.75" thickBot="1">
      <c r="B11" s="3">
        <v>7</v>
      </c>
      <c r="C11" s="18" t="s">
        <v>23</v>
      </c>
      <c r="D11" s="19" t="s">
        <v>132</v>
      </c>
    </row>
    <row r="12" spans="2:4" ht="18.75" thickBot="1">
      <c r="B12" s="3">
        <v>8</v>
      </c>
      <c r="C12" s="18" t="s">
        <v>24</v>
      </c>
      <c r="D12" s="19" t="s">
        <v>133</v>
      </c>
    </row>
    <row r="13" spans="2:4" ht="18.75" thickBot="1">
      <c r="B13" s="3">
        <v>9</v>
      </c>
      <c r="C13" s="18" t="s">
        <v>25</v>
      </c>
      <c r="D13" s="19" t="s">
        <v>132</v>
      </c>
    </row>
    <row r="14" spans="2:4" ht="18.75" thickBot="1">
      <c r="B14" s="3">
        <v>10</v>
      </c>
      <c r="C14" s="18" t="s">
        <v>26</v>
      </c>
      <c r="D14" s="19" t="s">
        <v>133</v>
      </c>
    </row>
    <row r="15" spans="2:4" ht="18.75" thickBot="1">
      <c r="B15" s="3">
        <v>11</v>
      </c>
      <c r="C15" s="18" t="s">
        <v>27</v>
      </c>
      <c r="D15" s="19" t="s">
        <v>132</v>
      </c>
    </row>
    <row r="16" spans="2:4" ht="18.75" thickBot="1">
      <c r="B16" s="3">
        <v>12</v>
      </c>
      <c r="C16" s="18" t="s">
        <v>28</v>
      </c>
      <c r="D16" s="19" t="s">
        <v>132</v>
      </c>
    </row>
    <row r="17" spans="2:4" ht="18.75" thickBot="1">
      <c r="B17" s="3">
        <v>13</v>
      </c>
      <c r="C17" s="18" t="s">
        <v>29</v>
      </c>
      <c r="D17" s="19" t="s">
        <v>132</v>
      </c>
    </row>
    <row r="18" spans="2:4" ht="18.75" thickBot="1">
      <c r="B18" s="3">
        <v>14</v>
      </c>
      <c r="C18" s="18" t="s">
        <v>30</v>
      </c>
      <c r="D18" s="19" t="s">
        <v>132</v>
      </c>
    </row>
    <row r="19" spans="2:4" ht="18.75" thickBot="1">
      <c r="B19" s="3">
        <v>15</v>
      </c>
      <c r="C19" s="18" t="s">
        <v>31</v>
      </c>
      <c r="D19" s="19" t="s">
        <v>132</v>
      </c>
    </row>
    <row r="20" spans="2:4" ht="18.75" thickBot="1">
      <c r="B20" s="3">
        <v>16</v>
      </c>
      <c r="C20" s="18" t="s">
        <v>32</v>
      </c>
      <c r="D20" s="19" t="s">
        <v>132</v>
      </c>
    </row>
    <row r="21" spans="2:4" ht="18.75" thickBot="1">
      <c r="B21" s="3">
        <v>17</v>
      </c>
      <c r="C21" s="18" t="s">
        <v>33</v>
      </c>
      <c r="D21" s="19" t="s">
        <v>132</v>
      </c>
    </row>
    <row r="22" spans="2:4" ht="18.75" thickBot="1">
      <c r="B22" s="3">
        <v>18</v>
      </c>
      <c r="C22" s="18" t="s">
        <v>34</v>
      </c>
      <c r="D22" s="19" t="s">
        <v>132</v>
      </c>
    </row>
    <row r="23" spans="2:4" ht="18.75" thickBot="1">
      <c r="B23" s="3">
        <v>19</v>
      </c>
      <c r="C23" s="18" t="s">
        <v>35</v>
      </c>
      <c r="D23" s="19" t="s">
        <v>132</v>
      </c>
    </row>
    <row r="24" spans="2:4" ht="18.75" thickBot="1">
      <c r="B24" s="3">
        <v>20</v>
      </c>
      <c r="C24" s="18" t="s">
        <v>36</v>
      </c>
      <c r="D24" s="19" t="s">
        <v>132</v>
      </c>
    </row>
    <row r="25" spans="2:4" ht="18.75" thickBot="1">
      <c r="B25" s="3">
        <v>21</v>
      </c>
      <c r="C25" s="18" t="s">
        <v>37</v>
      </c>
      <c r="D25" s="19" t="s">
        <v>132</v>
      </c>
    </row>
    <row r="26" spans="2:4" ht="18.75" thickBot="1">
      <c r="B26" s="3">
        <v>22</v>
      </c>
      <c r="C26" s="18" t="s">
        <v>38</v>
      </c>
      <c r="D26" s="19" t="s">
        <v>132</v>
      </c>
    </row>
    <row r="27" spans="2:4" ht="18.75" thickBot="1">
      <c r="B27" s="3">
        <v>23</v>
      </c>
      <c r="C27" s="18" t="s">
        <v>39</v>
      </c>
      <c r="D27" s="19" t="s">
        <v>132</v>
      </c>
    </row>
    <row r="28" spans="2:4" ht="18.75" thickBot="1">
      <c r="B28" s="3">
        <v>24</v>
      </c>
      <c r="C28" s="18" t="s">
        <v>40</v>
      </c>
      <c r="D28" s="19" t="s">
        <v>132</v>
      </c>
    </row>
    <row r="29" spans="2:4" ht="18.75" thickBot="1">
      <c r="B29" s="3">
        <v>25</v>
      </c>
      <c r="C29" s="18" t="s">
        <v>41</v>
      </c>
      <c r="D29" s="19" t="s">
        <v>132</v>
      </c>
    </row>
    <row r="30" spans="2:4" ht="18.75" thickBot="1">
      <c r="B30" s="3">
        <v>26</v>
      </c>
      <c r="C30" s="18" t="s">
        <v>42</v>
      </c>
      <c r="D30" s="19" t="s">
        <v>132</v>
      </c>
    </row>
    <row r="31" spans="2:4" ht="18.75" thickBot="1">
      <c r="B31" s="3">
        <v>27</v>
      </c>
      <c r="C31" s="18" t="s">
        <v>43</v>
      </c>
      <c r="D31" s="19" t="s">
        <v>132</v>
      </c>
    </row>
    <row r="32" spans="2:4" ht="18.75" thickBot="1">
      <c r="B32" s="3">
        <v>28</v>
      </c>
      <c r="C32" s="18" t="s">
        <v>44</v>
      </c>
      <c r="D32" s="19" t="s">
        <v>132</v>
      </c>
    </row>
    <row r="33" spans="2:4" ht="18.75" thickBot="1">
      <c r="B33" s="3">
        <v>29</v>
      </c>
      <c r="C33" s="18" t="s">
        <v>45</v>
      </c>
      <c r="D33" s="19" t="s">
        <v>132</v>
      </c>
    </row>
    <row r="34" spans="2:4" ht="18.75" thickBot="1">
      <c r="B34" s="3">
        <v>30</v>
      </c>
      <c r="C34" s="18" t="s">
        <v>46</v>
      </c>
      <c r="D34" s="19" t="s">
        <v>132</v>
      </c>
    </row>
    <row r="35" spans="2:4" ht="18.75" thickBot="1">
      <c r="B35" s="3">
        <v>31</v>
      </c>
      <c r="C35" s="18" t="s">
        <v>47</v>
      </c>
      <c r="D35" s="19" t="s">
        <v>132</v>
      </c>
    </row>
    <row r="36" spans="2:4" ht="18.75" thickBot="1">
      <c r="B36" s="3">
        <v>32</v>
      </c>
      <c r="C36" s="18" t="s">
        <v>48</v>
      </c>
      <c r="D36" s="19" t="s">
        <v>132</v>
      </c>
    </row>
    <row r="37" spans="2:4" ht="18.75" thickBot="1">
      <c r="B37" s="3">
        <v>33</v>
      </c>
      <c r="C37" s="18" t="s">
        <v>49</v>
      </c>
      <c r="D37" s="19" t="s">
        <v>132</v>
      </c>
    </row>
    <row r="38" spans="2:4" ht="18.75" thickBot="1">
      <c r="B38" s="3">
        <v>34</v>
      </c>
      <c r="C38" s="18" t="s">
        <v>50</v>
      </c>
      <c r="D38" s="19" t="s">
        <v>132</v>
      </c>
    </row>
    <row r="39" spans="2:4" ht="18.75" thickBot="1">
      <c r="B39" s="3">
        <v>35</v>
      </c>
      <c r="C39" s="18" t="s">
        <v>51</v>
      </c>
      <c r="D39" s="19" t="s">
        <v>132</v>
      </c>
    </row>
    <row r="40" spans="2:4" ht="18.75" thickBot="1">
      <c r="B40" s="3">
        <v>36</v>
      </c>
      <c r="C40" s="18" t="s">
        <v>52</v>
      </c>
      <c r="D40" s="19" t="s">
        <v>132</v>
      </c>
    </row>
    <row r="41" spans="2:4" ht="18.75" thickBot="1">
      <c r="B41" s="3">
        <v>37</v>
      </c>
      <c r="C41" s="18" t="s">
        <v>53</v>
      </c>
      <c r="D41" s="19" t="s">
        <v>132</v>
      </c>
    </row>
    <row r="42" spans="2:4" ht="18.75" thickBot="1">
      <c r="B42" s="3">
        <v>38</v>
      </c>
      <c r="C42" s="18" t="s">
        <v>54</v>
      </c>
      <c r="D42" s="19" t="s">
        <v>132</v>
      </c>
    </row>
    <row r="43" spans="2:4" ht="18.75" thickBot="1">
      <c r="B43" s="3">
        <v>39</v>
      </c>
      <c r="C43" s="18" t="s">
        <v>55</v>
      </c>
      <c r="D43" s="19" t="s">
        <v>132</v>
      </c>
    </row>
    <row r="44" spans="2:4" ht="18.75" thickBot="1">
      <c r="B44" s="3">
        <v>40</v>
      </c>
      <c r="C44" s="18" t="s">
        <v>56</v>
      </c>
      <c r="D44" s="19" t="s">
        <v>132</v>
      </c>
    </row>
    <row r="45" spans="2:4" ht="18.75" thickBot="1">
      <c r="B45" s="3">
        <v>41</v>
      </c>
      <c r="C45" s="18" t="s">
        <v>57</v>
      </c>
      <c r="D45" s="19" t="s">
        <v>132</v>
      </c>
    </row>
    <row r="46" spans="2:4" ht="18.75" thickBot="1">
      <c r="B46" s="3">
        <v>42</v>
      </c>
      <c r="C46" s="18" t="s">
        <v>58</v>
      </c>
      <c r="D46" s="19" t="s">
        <v>132</v>
      </c>
    </row>
    <row r="47" spans="2:4" ht="18.75" thickBot="1">
      <c r="B47" s="3">
        <v>43</v>
      </c>
      <c r="C47" s="18" t="s">
        <v>59</v>
      </c>
      <c r="D47" s="19" t="s">
        <v>132</v>
      </c>
    </row>
    <row r="48" spans="2:4" ht="18.75" thickBot="1">
      <c r="B48" s="3">
        <v>44</v>
      </c>
      <c r="C48" s="18" t="s">
        <v>60</v>
      </c>
      <c r="D48" s="19" t="s">
        <v>132</v>
      </c>
    </row>
    <row r="49" spans="2:4" ht="18.75" thickBot="1">
      <c r="B49" s="3">
        <v>45</v>
      </c>
      <c r="C49" s="18" t="s">
        <v>61</v>
      </c>
      <c r="D49" s="19" t="s">
        <v>132</v>
      </c>
    </row>
    <row r="50" spans="2:4" ht="18.75" thickBot="1">
      <c r="B50" s="3">
        <v>46</v>
      </c>
      <c r="C50" s="18" t="s">
        <v>62</v>
      </c>
      <c r="D50" s="19" t="s">
        <v>132</v>
      </c>
    </row>
    <row r="51" spans="2:4" ht="18.75" thickBot="1">
      <c r="B51" s="3">
        <v>47</v>
      </c>
      <c r="C51" s="18" t="s">
        <v>63</v>
      </c>
      <c r="D51" s="19" t="s">
        <v>132</v>
      </c>
    </row>
    <row r="52" spans="2:4" ht="18.75" thickBot="1">
      <c r="B52" s="3">
        <v>48</v>
      </c>
      <c r="C52" s="18" t="s">
        <v>64</v>
      </c>
      <c r="D52" s="19" t="s">
        <v>132</v>
      </c>
    </row>
    <row r="53" spans="2:4" ht="18.75" thickBot="1">
      <c r="B53" s="3">
        <v>49</v>
      </c>
      <c r="C53" s="18" t="s">
        <v>65</v>
      </c>
      <c r="D53" s="19" t="s">
        <v>132</v>
      </c>
    </row>
    <row r="54" spans="2:4" ht="18.75" thickBot="1">
      <c r="B54" s="3">
        <v>50</v>
      </c>
      <c r="C54" s="18" t="s">
        <v>66</v>
      </c>
      <c r="D54" s="19" t="s">
        <v>132</v>
      </c>
    </row>
    <row r="55" spans="2:4" ht="18.75" thickBot="1">
      <c r="B55" s="3">
        <v>51</v>
      </c>
      <c r="C55" s="18" t="s">
        <v>67</v>
      </c>
      <c r="D55" s="19" t="s">
        <v>132</v>
      </c>
    </row>
    <row r="56" spans="2:4" ht="18.75" thickBot="1">
      <c r="B56" s="3">
        <v>52</v>
      </c>
      <c r="C56" s="18" t="s">
        <v>68</v>
      </c>
      <c r="D56" s="19" t="s">
        <v>132</v>
      </c>
    </row>
    <row r="57" spans="2:4" ht="18.75" thickBot="1">
      <c r="B57" s="3">
        <v>53</v>
      </c>
      <c r="C57" s="18" t="s">
        <v>69</v>
      </c>
      <c r="D57" s="19" t="s">
        <v>132</v>
      </c>
    </row>
    <row r="58" spans="2:4" ht="18.75" thickBot="1">
      <c r="B58" s="3">
        <v>54</v>
      </c>
      <c r="C58" s="18" t="s">
        <v>70</v>
      </c>
      <c r="D58" s="19" t="s">
        <v>132</v>
      </c>
    </row>
    <row r="59" spans="2:4" ht="18.75" thickBot="1">
      <c r="B59" s="3">
        <v>55</v>
      </c>
      <c r="C59" s="18" t="s">
        <v>71</v>
      </c>
      <c r="D59" s="19" t="s">
        <v>132</v>
      </c>
    </row>
    <row r="60" spans="2:4" ht="18.75" thickBot="1">
      <c r="B60" s="3">
        <v>56</v>
      </c>
      <c r="C60" s="18" t="s">
        <v>72</v>
      </c>
      <c r="D60" s="19" t="s">
        <v>132</v>
      </c>
    </row>
    <row r="61" spans="2:4" ht="18.75" thickBot="1">
      <c r="B61" s="3">
        <v>57</v>
      </c>
      <c r="C61" s="18" t="s">
        <v>73</v>
      </c>
      <c r="D61" s="19" t="s">
        <v>132</v>
      </c>
    </row>
    <row r="62" spans="2:4" ht="18.75" thickBot="1">
      <c r="B62" s="3">
        <v>58</v>
      </c>
      <c r="C62" s="18" t="s">
        <v>74</v>
      </c>
      <c r="D62" s="19" t="s">
        <v>132</v>
      </c>
    </row>
    <row r="63" spans="2:4" ht="18.75" thickBot="1">
      <c r="B63" s="3">
        <v>59</v>
      </c>
      <c r="C63" s="18" t="s">
        <v>75</v>
      </c>
      <c r="D63" s="19" t="s">
        <v>132</v>
      </c>
    </row>
    <row r="64" spans="2:4" ht="18.75" thickBot="1">
      <c r="B64" s="3">
        <v>60</v>
      </c>
      <c r="C64" s="18" t="s">
        <v>76</v>
      </c>
      <c r="D64" s="19" t="s">
        <v>132</v>
      </c>
    </row>
    <row r="65" spans="2:4" ht="18.75" thickBot="1">
      <c r="B65" s="3">
        <v>61</v>
      </c>
      <c r="C65" s="18" t="s">
        <v>77</v>
      </c>
      <c r="D65" s="19" t="s">
        <v>132</v>
      </c>
    </row>
    <row r="66" spans="2:4" ht="18.75" thickBot="1">
      <c r="B66" s="3">
        <v>62</v>
      </c>
      <c r="C66" s="18" t="s">
        <v>78</v>
      </c>
      <c r="D66" s="19" t="s">
        <v>132</v>
      </c>
    </row>
    <row r="67" spans="2:4" ht="18.75" thickBot="1">
      <c r="B67" s="3">
        <v>63</v>
      </c>
      <c r="C67" s="18" t="s">
        <v>79</v>
      </c>
      <c r="D67" s="19" t="s">
        <v>132</v>
      </c>
    </row>
    <row r="68" spans="2:4" ht="18.75" thickBot="1">
      <c r="B68" s="3">
        <v>64</v>
      </c>
      <c r="C68" s="18" t="s">
        <v>80</v>
      </c>
      <c r="D68" s="19" t="s">
        <v>132</v>
      </c>
    </row>
    <row r="69" spans="2:4" ht="18.75" thickBot="1">
      <c r="B69" s="3">
        <v>65</v>
      </c>
      <c r="C69" s="18" t="s">
        <v>81</v>
      </c>
      <c r="D69" s="19" t="s">
        <v>132</v>
      </c>
    </row>
    <row r="70" spans="2:4" ht="18.75" thickBot="1">
      <c r="B70" s="3">
        <v>66</v>
      </c>
      <c r="C70" s="18" t="s">
        <v>82</v>
      </c>
      <c r="D70" s="19" t="s">
        <v>132</v>
      </c>
    </row>
    <row r="71" spans="2:4" ht="18.75" thickBot="1">
      <c r="B71" s="3">
        <v>67</v>
      </c>
      <c r="C71" s="18" t="s">
        <v>83</v>
      </c>
      <c r="D71" s="19" t="s">
        <v>132</v>
      </c>
    </row>
    <row r="72" spans="2:4" ht="18.75" thickBot="1">
      <c r="B72" s="3">
        <v>68</v>
      </c>
      <c r="C72" s="18" t="s">
        <v>84</v>
      </c>
      <c r="D72" s="19" t="s">
        <v>132</v>
      </c>
    </row>
    <row r="73" spans="2:4" ht="18.75" thickBot="1">
      <c r="B73" s="3">
        <v>69</v>
      </c>
      <c r="C73" s="18" t="s">
        <v>85</v>
      </c>
      <c r="D73" s="19" t="s">
        <v>132</v>
      </c>
    </row>
    <row r="74" spans="2:4" ht="18.75" thickBot="1">
      <c r="B74" s="3">
        <v>70</v>
      </c>
      <c r="C74" s="18" t="s">
        <v>86</v>
      </c>
      <c r="D74" s="19" t="s">
        <v>132</v>
      </c>
    </row>
    <row r="75" spans="2:4" ht="18.75" thickBot="1">
      <c r="B75" s="3">
        <v>71</v>
      </c>
      <c r="C75" s="18" t="s">
        <v>87</v>
      </c>
      <c r="D75" s="19" t="s">
        <v>132</v>
      </c>
    </row>
    <row r="76" spans="2:4" ht="18.75" thickBot="1">
      <c r="B76" s="3">
        <v>72</v>
      </c>
      <c r="C76" s="18" t="s">
        <v>88</v>
      </c>
      <c r="D76" s="19" t="s">
        <v>132</v>
      </c>
    </row>
    <row r="77" spans="2:4" ht="18.75" thickBot="1">
      <c r="B77" s="3">
        <v>73</v>
      </c>
      <c r="C77" s="18" t="s">
        <v>89</v>
      </c>
      <c r="D77" s="19" t="s">
        <v>132</v>
      </c>
    </row>
    <row r="78" spans="2:4" ht="18.75" thickBot="1">
      <c r="B78" s="3">
        <v>74</v>
      </c>
      <c r="C78" s="18" t="s">
        <v>90</v>
      </c>
      <c r="D78" s="19" t="s">
        <v>132</v>
      </c>
    </row>
    <row r="79" spans="2:4" ht="18.75" thickBot="1">
      <c r="B79" s="3">
        <v>75</v>
      </c>
      <c r="C79" s="18" t="s">
        <v>91</v>
      </c>
      <c r="D79" s="19" t="s">
        <v>132</v>
      </c>
    </row>
    <row r="80" spans="2:4" ht="18.75" thickBot="1">
      <c r="B80" s="3">
        <v>76</v>
      </c>
      <c r="C80" s="18" t="s">
        <v>92</v>
      </c>
      <c r="D80" s="19" t="s">
        <v>132</v>
      </c>
    </row>
    <row r="81" spans="2:4" ht="18.75" thickBot="1">
      <c r="B81" s="3">
        <v>77</v>
      </c>
      <c r="C81" s="18" t="s">
        <v>93</v>
      </c>
      <c r="D81" s="19" t="s">
        <v>132</v>
      </c>
    </row>
    <row r="82" spans="2:4" ht="18.75" thickBot="1">
      <c r="B82" s="3">
        <v>78</v>
      </c>
      <c r="C82" s="18" t="s">
        <v>94</v>
      </c>
      <c r="D82" s="19" t="s">
        <v>132</v>
      </c>
    </row>
    <row r="83" spans="2:4" ht="18.75" thickBot="1">
      <c r="B83" s="3">
        <v>79</v>
      </c>
      <c r="C83" s="18" t="s">
        <v>95</v>
      </c>
      <c r="D83" s="19" t="s">
        <v>132</v>
      </c>
    </row>
    <row r="84" spans="2:4" ht="18.75" thickBot="1">
      <c r="B84" s="3">
        <v>80</v>
      </c>
      <c r="C84" s="18" t="s">
        <v>96</v>
      </c>
      <c r="D84" s="19" t="s">
        <v>132</v>
      </c>
    </row>
    <row r="85" spans="2:4" ht="18.75" thickBot="1">
      <c r="B85" s="3">
        <v>81</v>
      </c>
      <c r="C85" s="18" t="s">
        <v>97</v>
      </c>
      <c r="D85" s="19" t="s">
        <v>132</v>
      </c>
    </row>
    <row r="86" spans="2:4" ht="18.75" thickBot="1">
      <c r="B86" s="3">
        <v>82</v>
      </c>
      <c r="C86" s="18" t="s">
        <v>98</v>
      </c>
      <c r="D86" s="19" t="s">
        <v>132</v>
      </c>
    </row>
    <row r="87" spans="2:4" ht="18.75" thickBot="1">
      <c r="B87" s="3">
        <v>83</v>
      </c>
      <c r="C87" s="18" t="s">
        <v>99</v>
      </c>
      <c r="D87" s="19" t="s">
        <v>132</v>
      </c>
    </row>
    <row r="88" spans="2:4" ht="18.75" thickBot="1">
      <c r="B88" s="3">
        <v>84</v>
      </c>
      <c r="C88" s="18" t="s">
        <v>100</v>
      </c>
      <c r="D88" s="19" t="s">
        <v>132</v>
      </c>
    </row>
    <row r="89" spans="2:4" ht="18.75" thickBot="1">
      <c r="B89" s="3">
        <v>85</v>
      </c>
      <c r="C89" s="18" t="s">
        <v>101</v>
      </c>
      <c r="D89" s="19" t="s">
        <v>132</v>
      </c>
    </row>
    <row r="90" spans="2:4" ht="18.75" thickBot="1">
      <c r="B90" s="3">
        <v>86</v>
      </c>
      <c r="C90" s="18" t="s">
        <v>102</v>
      </c>
      <c r="D90" s="19" t="s">
        <v>132</v>
      </c>
    </row>
    <row r="91" spans="2:4" ht="18.75" thickBot="1">
      <c r="B91" s="3">
        <v>87</v>
      </c>
      <c r="C91" s="18" t="s">
        <v>103</v>
      </c>
      <c r="D91" s="19" t="s">
        <v>132</v>
      </c>
    </row>
    <row r="92" spans="2:4" ht="18.75" thickBot="1">
      <c r="B92" s="3">
        <v>88</v>
      </c>
      <c r="C92" s="18" t="s">
        <v>104</v>
      </c>
      <c r="D92" s="19" t="s">
        <v>132</v>
      </c>
    </row>
    <row r="93" spans="2:4" ht="18.75" thickBot="1">
      <c r="B93" s="3">
        <v>89</v>
      </c>
      <c r="C93" s="18" t="s">
        <v>105</v>
      </c>
      <c r="D93" s="19" t="s">
        <v>132</v>
      </c>
    </row>
    <row r="94" spans="2:4" ht="18.75" thickBot="1">
      <c r="B94" s="3">
        <v>90</v>
      </c>
      <c r="C94" s="18" t="s">
        <v>106</v>
      </c>
      <c r="D94" s="19" t="s">
        <v>132</v>
      </c>
    </row>
    <row r="95" spans="2:4" ht="18.75" thickBot="1">
      <c r="B95" s="3">
        <v>91</v>
      </c>
      <c r="C95" s="18" t="s">
        <v>107</v>
      </c>
      <c r="D95" s="19" t="s">
        <v>132</v>
      </c>
    </row>
    <row r="96" spans="2:4" ht="18.75" thickBot="1">
      <c r="B96" s="3">
        <v>92</v>
      </c>
      <c r="C96" s="18" t="s">
        <v>108</v>
      </c>
      <c r="D96" s="19" t="s">
        <v>132</v>
      </c>
    </row>
    <row r="97" spans="2:4" ht="18.75" thickBot="1">
      <c r="B97" s="3">
        <v>93</v>
      </c>
      <c r="C97" s="18" t="s">
        <v>109</v>
      </c>
      <c r="D97" s="19" t="s">
        <v>132</v>
      </c>
    </row>
    <row r="98" spans="2:4" ht="18.75" thickBot="1">
      <c r="B98" s="3">
        <v>94</v>
      </c>
      <c r="C98" s="18" t="s">
        <v>110</v>
      </c>
      <c r="D98" s="19" t="s">
        <v>132</v>
      </c>
    </row>
    <row r="99" spans="2:4" ht="18.75" thickBot="1">
      <c r="B99" s="3">
        <v>95</v>
      </c>
      <c r="C99" s="18" t="s">
        <v>111</v>
      </c>
      <c r="D99" s="19" t="s">
        <v>132</v>
      </c>
    </row>
    <row r="100" spans="2:4" ht="18.75" thickBot="1">
      <c r="B100" s="3">
        <v>96</v>
      </c>
      <c r="C100" s="18" t="s">
        <v>112</v>
      </c>
      <c r="D100" s="19" t="s">
        <v>132</v>
      </c>
    </row>
    <row r="101" spans="2:4" ht="18.75" thickBot="1">
      <c r="B101" s="3">
        <v>97</v>
      </c>
      <c r="C101" s="18" t="s">
        <v>113</v>
      </c>
      <c r="D101" s="19" t="s">
        <v>132</v>
      </c>
    </row>
    <row r="102" spans="2:4" ht="18.75" thickBot="1">
      <c r="B102" s="3">
        <v>98</v>
      </c>
      <c r="C102" s="18" t="s">
        <v>114</v>
      </c>
      <c r="D102" s="19" t="s">
        <v>132</v>
      </c>
    </row>
    <row r="103" spans="2:4" ht="18.75" thickBot="1">
      <c r="B103" s="3">
        <v>99</v>
      </c>
      <c r="C103" s="18" t="s">
        <v>115</v>
      </c>
      <c r="D103" s="19" t="s">
        <v>132</v>
      </c>
    </row>
    <row r="104" spans="2:4" ht="18.75" thickBot="1">
      <c r="B104" s="3">
        <v>100</v>
      </c>
      <c r="C104" s="18" t="s">
        <v>116</v>
      </c>
      <c r="D104" s="19" t="s">
        <v>132</v>
      </c>
    </row>
    <row r="105" spans="2:4" ht="18.75" thickBot="1">
      <c r="B105" s="3">
        <v>101</v>
      </c>
      <c r="C105" s="18" t="s">
        <v>117</v>
      </c>
      <c r="D105" s="19" t="s">
        <v>133</v>
      </c>
    </row>
    <row r="106" spans="2:4" ht="18.75" thickBot="1">
      <c r="B106" s="3">
        <v>102</v>
      </c>
      <c r="C106" s="20" t="s">
        <v>118</v>
      </c>
      <c r="D106" s="19" t="s">
        <v>132</v>
      </c>
    </row>
    <row r="107" spans="2:4" ht="18.75" thickBot="1">
      <c r="B107" s="3">
        <v>103</v>
      </c>
      <c r="C107" s="18" t="s">
        <v>119</v>
      </c>
      <c r="D107" s="19" t="s">
        <v>132</v>
      </c>
    </row>
    <row r="108" spans="2:4" ht="18.75" thickBot="1">
      <c r="B108" s="3">
        <v>104</v>
      </c>
      <c r="C108" s="18" t="s">
        <v>120</v>
      </c>
      <c r="D108" s="19" t="s">
        <v>133</v>
      </c>
    </row>
    <row r="109" spans="2:4" ht="18.75" thickBot="1">
      <c r="B109" s="3">
        <v>105</v>
      </c>
      <c r="C109" s="18" t="s">
        <v>121</v>
      </c>
      <c r="D109" s="19" t="s">
        <v>132</v>
      </c>
    </row>
    <row r="110" spans="2:4" ht="18.75" thickBot="1">
      <c r="B110" s="3">
        <v>106</v>
      </c>
      <c r="C110" s="18" t="s">
        <v>122</v>
      </c>
      <c r="D110" s="19" t="s">
        <v>132</v>
      </c>
    </row>
    <row r="111" spans="2:4" ht="18.75" thickBot="1">
      <c r="B111" s="3">
        <v>107</v>
      </c>
      <c r="C111" s="18" t="s">
        <v>123</v>
      </c>
      <c r="D111" s="19" t="s">
        <v>132</v>
      </c>
    </row>
    <row r="112" spans="2:4" ht="18.75" thickBot="1">
      <c r="B112" s="3">
        <v>108</v>
      </c>
      <c r="C112" s="20" t="s">
        <v>124</v>
      </c>
      <c r="D112" s="19" t="s">
        <v>132</v>
      </c>
    </row>
    <row r="113" spans="2:4" ht="18.75" thickBot="1">
      <c r="B113" s="3">
        <v>109</v>
      </c>
      <c r="C113" s="20" t="s">
        <v>125</v>
      </c>
      <c r="D113" s="19" t="s">
        <v>132</v>
      </c>
    </row>
    <row r="114" spans="2:4" ht="18.75" thickBot="1">
      <c r="B114" s="3">
        <v>110</v>
      </c>
      <c r="C114" s="18" t="s">
        <v>126</v>
      </c>
      <c r="D114" s="19" t="s">
        <v>132</v>
      </c>
    </row>
    <row r="115" spans="2:4" ht="18.75" thickBot="1">
      <c r="B115" s="3">
        <v>111</v>
      </c>
      <c r="C115" s="20" t="s">
        <v>127</v>
      </c>
      <c r="D115" s="19" t="s">
        <v>132</v>
      </c>
    </row>
  </sheetData>
  <mergeCells count="3">
    <mergeCell ref="B3:B4"/>
    <mergeCell ref="C3:C4"/>
    <mergeCell ref="D3:D4"/>
  </mergeCells>
  <conditionalFormatting sqref="D5:D115">
    <cfRule type="containsText" dxfId="6" priority="10" operator="containsText" text="مكمل">
      <formula>NOT(ISERROR(SEARCH("مكمل",D5)))</formula>
    </cfRule>
  </conditionalFormatting>
  <conditionalFormatting sqref="D2">
    <cfRule type="containsText" dxfId="5" priority="1" operator="containsText" text="امتياز">
      <formula>NOT(ISERROR(SEARCH("امتياز",D2)))</formula>
    </cfRule>
    <cfRule type="containsText" dxfId="4" priority="2" operator="containsText" text="جيد جدا">
      <formula>NOT(ISERROR(SEARCH("جيد جدا",D2)))</formula>
    </cfRule>
    <cfRule type="containsText" dxfId="3" priority="3" operator="containsText" text="جيد">
      <formula>NOT(ISERROR(SEARCH("جيد",D2)))</formula>
    </cfRule>
    <cfRule type="containsText" dxfId="2" priority="4" operator="containsText" text="متوسط">
      <formula>NOT(ISERROR(SEARCH("متوسط",D2)))</formula>
    </cfRule>
    <cfRule type="containsText" dxfId="1" priority="5" operator="containsText" text="مقبول">
      <formula>NOT(ISERROR(SEARCH("مقبول",D2)))</formula>
    </cfRule>
    <cfRule type="containsText" dxfId="0" priority="6" operator="containsText" text="ضعيف">
      <formula>NOT(ISERROR(SEARCH("ضعيف",D2)))</formula>
    </cfRule>
  </conditionalFormatting>
  <printOptions horizontalCentered="1"/>
  <pageMargins left="0.19685039370078741" right="0.19685039370078741" top="1.1811023622047245" bottom="0.78740157480314965" header="0.31496062992125984" footer="0.31496062992125984"/>
  <pageSetup paperSize="9" scale="85" orientation="landscape" horizontalDpi="4294967293" verticalDpi="4294967293" r:id="rId1"/>
  <headerFooter>
    <oddHeader>&amp;L&amp;"-,Bold"&amp;20المرحلة الخامسة 2014 - 2015&amp;"-,Regular"&amp;11&amp;P&amp;C&amp;G&amp;R&amp;"-,Bold"&amp;14     &amp;22  جامعة بغداد / كلية الطب البيطري    اللجنة الامتحانية المركزية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4"/>
  <dimension ref="A1:L42"/>
  <sheetViews>
    <sheetView rightToLeft="1" workbookViewId="0">
      <selection activeCell="J2" sqref="J2"/>
    </sheetView>
  </sheetViews>
  <sheetFormatPr defaultRowHeight="14.25"/>
  <cols>
    <col min="2" max="2" width="10.875" customWidth="1"/>
    <col min="3" max="3" width="11.625" customWidth="1"/>
    <col min="10" max="10" width="11" customWidth="1"/>
  </cols>
  <sheetData>
    <row r="1" spans="1:12" ht="21" thickBot="1">
      <c r="A1" s="46" t="s">
        <v>5</v>
      </c>
      <c r="B1" s="46"/>
      <c r="C1" s="46"/>
      <c r="D1" s="47" t="s">
        <v>15</v>
      </c>
      <c r="E1" s="47"/>
      <c r="F1" s="47"/>
      <c r="G1" s="47"/>
      <c r="H1" s="47"/>
      <c r="I1" s="47"/>
      <c r="J1" s="47"/>
      <c r="K1" s="48" t="s">
        <v>6</v>
      </c>
      <c r="L1" s="48"/>
    </row>
    <row r="2" spans="1:12" ht="24.75" customHeight="1" thickBot="1">
      <c r="A2" s="46" t="s">
        <v>7</v>
      </c>
      <c r="B2" s="46"/>
      <c r="C2" s="10" t="s">
        <v>8</v>
      </c>
      <c r="D2" s="50" t="str">
        <f>VLOOKUP($J$2,تقادير!$B$5:$D$115,2,FALSE)</f>
        <v>ابراهيم سعد حسن عيفان</v>
      </c>
      <c r="E2" s="50"/>
      <c r="F2" s="50"/>
      <c r="G2" s="50"/>
      <c r="H2" s="50"/>
      <c r="I2" s="50"/>
      <c r="J2" s="11">
        <v>1</v>
      </c>
      <c r="K2" s="12"/>
      <c r="L2" s="12"/>
    </row>
    <row r="3" spans="1:12" ht="72.75" customHeight="1" thickBot="1">
      <c r="A3" s="13"/>
      <c r="B3" s="13"/>
      <c r="C3" s="14" t="s">
        <v>9</v>
      </c>
      <c r="D3" s="15" t="s">
        <v>129</v>
      </c>
      <c r="E3" s="15" t="s">
        <v>14</v>
      </c>
      <c r="F3" s="15" t="s">
        <v>13</v>
      </c>
      <c r="G3" s="15" t="s">
        <v>128</v>
      </c>
      <c r="H3" s="15" t="s">
        <v>3</v>
      </c>
      <c r="I3" s="15" t="s">
        <v>130</v>
      </c>
      <c r="J3" s="15"/>
      <c r="K3" s="51" t="e">
        <f>VLOOKUP($J$2,تقادير!$B$5:$D$115,10,FALSE)</f>
        <v>#REF!</v>
      </c>
      <c r="L3" s="51"/>
    </row>
    <row r="4" spans="1:12" ht="24" customHeight="1" thickBot="1">
      <c r="A4" s="13"/>
      <c r="B4" s="13"/>
      <c r="C4" s="14" t="s">
        <v>1</v>
      </c>
      <c r="D4" s="16" t="s">
        <v>131</v>
      </c>
      <c r="E4" s="16"/>
      <c r="F4" s="16"/>
      <c r="G4" s="16"/>
      <c r="H4" s="16"/>
      <c r="I4" s="16"/>
      <c r="J4" s="16" t="e">
        <f>VLOOKUP($J$2,تقادير!$B$5:$D$115,9,FALSE)</f>
        <v>#REF!</v>
      </c>
      <c r="K4" s="12"/>
      <c r="L4" s="12"/>
    </row>
    <row r="5" spans="1:12" ht="15.75" thickBot="1">
      <c r="A5" s="49" t="s">
        <v>11</v>
      </c>
      <c r="B5" s="49"/>
      <c r="C5" s="49"/>
      <c r="D5" s="17"/>
      <c r="E5" s="17"/>
      <c r="F5" s="49" t="s">
        <v>12</v>
      </c>
      <c r="G5" s="49"/>
      <c r="H5" s="49"/>
      <c r="I5" s="49"/>
      <c r="J5" s="49" t="s">
        <v>10</v>
      </c>
      <c r="K5" s="49"/>
      <c r="L5" s="49"/>
    </row>
    <row r="6" spans="1:12" ht="15.75" thickBot="1">
      <c r="A6" s="49"/>
      <c r="B6" s="49"/>
      <c r="C6" s="49"/>
      <c r="D6" s="17"/>
      <c r="E6" s="17"/>
      <c r="F6" s="49"/>
      <c r="G6" s="49"/>
      <c r="H6" s="49"/>
      <c r="I6" s="49"/>
      <c r="J6" s="49"/>
      <c r="K6" s="49"/>
      <c r="L6" s="49"/>
    </row>
    <row r="7" spans="1:12" ht="21" customHeight="1" thickBot="1">
      <c r="A7" s="41" t="s">
        <v>5</v>
      </c>
      <c r="B7" s="41"/>
      <c r="C7" s="42"/>
      <c r="D7" s="43" t="s">
        <v>15</v>
      </c>
      <c r="E7" s="44"/>
      <c r="F7" s="44"/>
      <c r="G7" s="44"/>
      <c r="H7" s="44"/>
      <c r="I7" s="44"/>
      <c r="J7" s="44"/>
      <c r="K7" s="45" t="s">
        <v>6</v>
      </c>
      <c r="L7" s="45"/>
    </row>
    <row r="8" spans="1:12" ht="24.75" customHeight="1" thickTop="1" thickBot="1">
      <c r="A8" s="27" t="s">
        <v>7</v>
      </c>
      <c r="B8" s="27"/>
      <c r="C8" s="9" t="s">
        <v>8</v>
      </c>
      <c r="D8" s="34" t="str">
        <f>VLOOKUP($J$8,تقادير!$B$5:$D$115,2,FALSE)</f>
        <v>اثير حامد مزهر مرير</v>
      </c>
      <c r="E8" s="34"/>
      <c r="F8" s="34"/>
      <c r="G8" s="34"/>
      <c r="H8" s="34"/>
      <c r="I8" s="34"/>
      <c r="J8" s="8">
        <f>J2+1</f>
        <v>2</v>
      </c>
      <c r="K8" s="4"/>
      <c r="L8" s="4"/>
    </row>
    <row r="9" spans="1:12" ht="54" customHeight="1" thickTop="1" thickBot="1">
      <c r="C9" s="5" t="s">
        <v>9</v>
      </c>
      <c r="D9" s="15" t="s">
        <v>129</v>
      </c>
      <c r="E9" s="15" t="s">
        <v>14</v>
      </c>
      <c r="F9" s="15" t="s">
        <v>13</v>
      </c>
      <c r="G9" s="15" t="s">
        <v>128</v>
      </c>
      <c r="H9" s="15" t="s">
        <v>3</v>
      </c>
      <c r="I9" s="15" t="s">
        <v>130</v>
      </c>
      <c r="J9" s="15"/>
      <c r="K9" s="35" t="e">
        <f>VLOOKUP($J$8,تقادير!$B$5:$D$115,10,FALSE)</f>
        <v>#REF!</v>
      </c>
      <c r="L9" s="36"/>
    </row>
    <row r="10" spans="1:12" ht="21" thickBot="1">
      <c r="C10" s="5" t="s">
        <v>1</v>
      </c>
      <c r="D10" s="6" t="str">
        <f>VLOOKUP($J$8,تقادير!$B$5:$D$115,3,FALSE)</f>
        <v>راسب</v>
      </c>
      <c r="E10" s="6" t="e">
        <f>VLOOKUP($J$8,تقادير!$B$5:$D$115,4,FALSE)</f>
        <v>#REF!</v>
      </c>
      <c r="F10" s="6" t="e">
        <f>VLOOKUP($J$8,تقادير!$B$5:$D$115,5,FALSE)</f>
        <v>#REF!</v>
      </c>
      <c r="G10" s="6" t="e">
        <f>VLOOKUP($J$8,تقادير!$B$5:$D$115,6,FALSE)</f>
        <v>#REF!</v>
      </c>
      <c r="H10" s="6" t="e">
        <f>VLOOKUP($J$8,تقادير!$B$5:$D$115,7,FALSE)</f>
        <v>#REF!</v>
      </c>
      <c r="I10" s="6" t="e">
        <f>VLOOKUP($J$8,تقادير!$B$5:$D$115,8,FALSE)</f>
        <v>#REF!</v>
      </c>
      <c r="J10" s="6" t="e">
        <f>VLOOKUP($J$8,تقادير!$B$5:$D$115,9,FALSE)</f>
        <v>#REF!</v>
      </c>
      <c r="K10" s="4"/>
      <c r="L10" s="4"/>
    </row>
    <row r="11" spans="1:12" ht="15.75" customHeight="1" thickBot="1">
      <c r="A11" s="29" t="s">
        <v>11</v>
      </c>
      <c r="B11" s="29"/>
      <c r="C11" s="29"/>
      <c r="D11" s="7"/>
      <c r="E11" s="7"/>
      <c r="F11" s="31" t="s">
        <v>12</v>
      </c>
      <c r="G11" s="31"/>
      <c r="H11" s="31"/>
      <c r="I11" s="31"/>
      <c r="J11" s="29" t="s">
        <v>10</v>
      </c>
      <c r="K11" s="29"/>
      <c r="L11" s="29"/>
    </row>
    <row r="12" spans="1:12" ht="15.75" thickBot="1">
      <c r="A12" s="30"/>
      <c r="B12" s="30"/>
      <c r="C12" s="30"/>
      <c r="D12" s="7"/>
      <c r="E12" s="7"/>
      <c r="F12" s="30"/>
      <c r="G12" s="30"/>
      <c r="H12" s="30"/>
      <c r="I12" s="30"/>
      <c r="J12" s="30"/>
      <c r="K12" s="30"/>
      <c r="L12" s="30"/>
    </row>
    <row r="13" spans="1:12" ht="21" thickBot="1">
      <c r="A13" s="37" t="s">
        <v>5</v>
      </c>
      <c r="B13" s="37"/>
      <c r="C13" s="38"/>
      <c r="D13" s="39" t="s">
        <v>15</v>
      </c>
      <c r="E13" s="40"/>
      <c r="F13" s="40"/>
      <c r="G13" s="40"/>
      <c r="H13" s="40"/>
      <c r="I13" s="40"/>
      <c r="J13" s="40"/>
      <c r="K13" s="28" t="s">
        <v>6</v>
      </c>
      <c r="L13" s="28"/>
    </row>
    <row r="14" spans="1:12" ht="24.75" customHeight="1" thickTop="1" thickBot="1">
      <c r="A14" s="27" t="s">
        <v>7</v>
      </c>
      <c r="B14" s="27"/>
      <c r="C14" s="9" t="s">
        <v>8</v>
      </c>
      <c r="D14" s="34" t="str">
        <f>VLOOKUP($J$14,تقادير!$B$5:$D$115,2,FALSE)</f>
        <v>احمد بهاء جاسم محمد خضر</v>
      </c>
      <c r="E14" s="34"/>
      <c r="F14" s="34"/>
      <c r="G14" s="34"/>
      <c r="H14" s="34"/>
      <c r="I14" s="34"/>
      <c r="J14" s="8">
        <f>J8+1</f>
        <v>3</v>
      </c>
    </row>
    <row r="15" spans="1:12" ht="52.5" customHeight="1" thickTop="1" thickBot="1">
      <c r="C15" s="5" t="s">
        <v>9</v>
      </c>
      <c r="D15" s="15" t="s">
        <v>129</v>
      </c>
      <c r="E15" s="15" t="s">
        <v>14</v>
      </c>
      <c r="F15" s="15" t="s">
        <v>13</v>
      </c>
      <c r="G15" s="15" t="s">
        <v>128</v>
      </c>
      <c r="H15" s="15" t="s">
        <v>3</v>
      </c>
      <c r="I15" s="15" t="s">
        <v>130</v>
      </c>
      <c r="J15" s="15"/>
      <c r="K15" s="35" t="e">
        <f>VLOOKUP($J$14,تقادير!$B$5:$D$115,10,FALSE)</f>
        <v>#REF!</v>
      </c>
      <c r="L15" s="36"/>
    </row>
    <row r="16" spans="1:12" ht="21" thickBot="1">
      <c r="C16" s="5" t="s">
        <v>1</v>
      </c>
      <c r="D16" s="6" t="str">
        <f>VLOOKUP($J$14,تقادير!$B$5:$D$115,3,FALSE)</f>
        <v>ناجح</v>
      </c>
      <c r="E16" s="6" t="e">
        <f>VLOOKUP($J$14,تقادير!$B$5:$D$115,4,FALSE)</f>
        <v>#REF!</v>
      </c>
      <c r="F16" s="6" t="e">
        <f>VLOOKUP($J$14,تقادير!$B$5:$D$115,5,FALSE)</f>
        <v>#REF!</v>
      </c>
      <c r="G16" s="6" t="e">
        <f>VLOOKUP($J$14,تقادير!$B$5:$D$115,6,FALSE)</f>
        <v>#REF!</v>
      </c>
      <c r="H16" s="6" t="e">
        <f>VLOOKUP($J$14,تقادير!$B$5:$D$115,7,FALSE)</f>
        <v>#REF!</v>
      </c>
      <c r="I16" s="6" t="e">
        <f>VLOOKUP($J$14,تقادير!$B$5:$D$115,8,FALSE)</f>
        <v>#REF!</v>
      </c>
      <c r="J16" s="6" t="e">
        <f>VLOOKUP($J$14,تقادير!$B$5:$D$115,9,FALSE)</f>
        <v>#REF!</v>
      </c>
    </row>
    <row r="17" spans="1:12" ht="15.75" thickBot="1">
      <c r="A17" s="29" t="s">
        <v>11</v>
      </c>
      <c r="B17" s="29"/>
      <c r="C17" s="29"/>
      <c r="D17" s="7"/>
      <c r="E17" s="7"/>
      <c r="F17" s="31" t="s">
        <v>12</v>
      </c>
      <c r="G17" s="31"/>
      <c r="H17" s="31"/>
      <c r="I17" s="31"/>
      <c r="J17" s="29" t="s">
        <v>10</v>
      </c>
      <c r="K17" s="29"/>
      <c r="L17" s="29"/>
    </row>
    <row r="18" spans="1:12" ht="15.75" thickBot="1">
      <c r="A18" s="30"/>
      <c r="B18" s="30"/>
      <c r="C18" s="30"/>
      <c r="D18" s="7"/>
      <c r="E18" s="7"/>
      <c r="F18" s="30"/>
      <c r="G18" s="30"/>
      <c r="H18" s="30"/>
      <c r="I18" s="30"/>
      <c r="J18" s="30"/>
      <c r="K18" s="30"/>
      <c r="L18" s="30"/>
    </row>
    <row r="19" spans="1:12" ht="21" thickBot="1">
      <c r="A19" s="37" t="s">
        <v>5</v>
      </c>
      <c r="B19" s="37"/>
      <c r="C19" s="38"/>
      <c r="D19" s="39" t="s">
        <v>15</v>
      </c>
      <c r="E19" s="40"/>
      <c r="F19" s="40"/>
      <c r="G19" s="40"/>
      <c r="H19" s="40"/>
      <c r="I19" s="40"/>
      <c r="J19" s="40"/>
      <c r="K19" s="28" t="s">
        <v>6</v>
      </c>
      <c r="L19" s="28"/>
    </row>
    <row r="20" spans="1:12" ht="24.75" customHeight="1" thickTop="1" thickBot="1">
      <c r="A20" s="27" t="s">
        <v>7</v>
      </c>
      <c r="B20" s="27"/>
      <c r="C20" s="9" t="s">
        <v>8</v>
      </c>
      <c r="D20" s="34" t="str">
        <f>VLOOKUP($J$20,تقادير!$B$5:$D$115,2,FALSE)</f>
        <v>احمد زهير كريم جبوري</v>
      </c>
      <c r="E20" s="34"/>
      <c r="F20" s="34"/>
      <c r="G20" s="34"/>
      <c r="H20" s="34"/>
      <c r="I20" s="34"/>
      <c r="J20" s="8">
        <f>J14+1</f>
        <v>4</v>
      </c>
    </row>
    <row r="21" spans="1:12" ht="59.25" customHeight="1" thickTop="1" thickBot="1">
      <c r="C21" s="5" t="s">
        <v>9</v>
      </c>
      <c r="D21" s="15" t="s">
        <v>129</v>
      </c>
      <c r="E21" s="15" t="s">
        <v>14</v>
      </c>
      <c r="F21" s="15" t="s">
        <v>13</v>
      </c>
      <c r="G21" s="15" t="s">
        <v>128</v>
      </c>
      <c r="H21" s="15" t="s">
        <v>3</v>
      </c>
      <c r="I21" s="15" t="s">
        <v>130</v>
      </c>
      <c r="J21" s="15"/>
      <c r="K21" s="35" t="e">
        <f>VLOOKUP($J$20,تقادير!$B$5:$D$115,10,FALSE)</f>
        <v>#REF!</v>
      </c>
      <c r="L21" s="36"/>
    </row>
    <row r="22" spans="1:12" ht="21" thickBot="1">
      <c r="C22" s="5" t="s">
        <v>1</v>
      </c>
      <c r="D22" s="6" t="str">
        <f>VLOOKUP($J$20,تقادير!$B$5:$D$115,3,FALSE)</f>
        <v>ناجح</v>
      </c>
      <c r="E22" s="6" t="e">
        <f>VLOOKUP($J$20,تقادير!$B$5:$D$115,4,FALSE)</f>
        <v>#REF!</v>
      </c>
      <c r="F22" s="6" t="e">
        <f>VLOOKUP($J$20,تقادير!$B$5:$D$115,5,FALSE)</f>
        <v>#REF!</v>
      </c>
      <c r="G22" s="6" t="e">
        <f>VLOOKUP($J$20,تقادير!$B$5:$D$115,6,FALSE)</f>
        <v>#REF!</v>
      </c>
      <c r="H22" s="6" t="e">
        <f>VLOOKUP($J$20,تقادير!$B$5:$D$115,7,FALSE)</f>
        <v>#REF!</v>
      </c>
      <c r="I22" s="6" t="e">
        <f>VLOOKUP($J$20,تقادير!$B$5:$D$115,8,FALSE)</f>
        <v>#REF!</v>
      </c>
      <c r="J22" s="6" t="e">
        <f>VLOOKUP($J$20,تقادير!$B$5:$D$115,9,FALSE)</f>
        <v>#REF!</v>
      </c>
    </row>
    <row r="23" spans="1:12" ht="15.75" thickBot="1">
      <c r="A23" s="29" t="s">
        <v>11</v>
      </c>
      <c r="B23" s="29"/>
      <c r="C23" s="29"/>
      <c r="D23" s="7"/>
      <c r="E23" s="7"/>
      <c r="F23" s="31" t="s">
        <v>12</v>
      </c>
      <c r="G23" s="31"/>
      <c r="H23" s="31"/>
      <c r="I23" s="31"/>
      <c r="J23" s="29" t="s">
        <v>10</v>
      </c>
      <c r="K23" s="29"/>
      <c r="L23" s="29"/>
    </row>
    <row r="24" spans="1:12" ht="15.75" thickBot="1">
      <c r="A24" s="30"/>
      <c r="B24" s="30"/>
      <c r="C24" s="30"/>
      <c r="D24" s="7"/>
      <c r="E24" s="7"/>
      <c r="F24" s="30"/>
      <c r="G24" s="30"/>
      <c r="H24" s="30"/>
      <c r="I24" s="30"/>
      <c r="J24" s="30"/>
      <c r="K24" s="30"/>
      <c r="L24" s="30"/>
    </row>
    <row r="25" spans="1:12" ht="21" thickBot="1">
      <c r="A25" s="37" t="s">
        <v>5</v>
      </c>
      <c r="B25" s="37"/>
      <c r="C25" s="38"/>
      <c r="D25" s="39" t="s">
        <v>15</v>
      </c>
      <c r="E25" s="40"/>
      <c r="F25" s="40"/>
      <c r="G25" s="40"/>
      <c r="H25" s="40"/>
      <c r="I25" s="40"/>
      <c r="J25" s="40"/>
      <c r="K25" s="28" t="s">
        <v>6</v>
      </c>
      <c r="L25" s="28"/>
    </row>
    <row r="26" spans="1:12" ht="24.75" customHeight="1" thickTop="1" thickBot="1">
      <c r="A26" s="27" t="s">
        <v>7</v>
      </c>
      <c r="B26" s="27"/>
      <c r="C26" s="9" t="s">
        <v>8</v>
      </c>
      <c r="D26" s="34" t="str">
        <f>VLOOKUP($J$26,تقادير!$B$5:$D$115,2,FALSE)</f>
        <v>احمد سعد جابر عرمش</v>
      </c>
      <c r="E26" s="34"/>
      <c r="F26" s="34"/>
      <c r="G26" s="34"/>
      <c r="H26" s="34"/>
      <c r="I26" s="34"/>
      <c r="J26" s="8">
        <f>J20+1</f>
        <v>5</v>
      </c>
    </row>
    <row r="27" spans="1:12" ht="56.25" customHeight="1" thickTop="1" thickBot="1">
      <c r="C27" s="5" t="s">
        <v>9</v>
      </c>
      <c r="D27" s="15" t="s">
        <v>129</v>
      </c>
      <c r="E27" s="15" t="s">
        <v>14</v>
      </c>
      <c r="F27" s="15" t="s">
        <v>13</v>
      </c>
      <c r="G27" s="15" t="s">
        <v>128</v>
      </c>
      <c r="H27" s="15" t="s">
        <v>3</v>
      </c>
      <c r="I27" s="15" t="s">
        <v>130</v>
      </c>
      <c r="J27" s="15"/>
      <c r="K27" s="35" t="e">
        <f>VLOOKUP($J$26,تقادير!$B$5:$D$115,10,FALSE)</f>
        <v>#REF!</v>
      </c>
      <c r="L27" s="36"/>
    </row>
    <row r="28" spans="1:12" ht="21" thickBot="1">
      <c r="C28" s="5" t="s">
        <v>1</v>
      </c>
      <c r="D28" s="6" t="str">
        <f>VLOOKUP($J$26,تقادير!$B$5:$D$115,3,FALSE)</f>
        <v>راسب</v>
      </c>
      <c r="E28" s="6" t="e">
        <f>VLOOKUP($J$26,تقادير!$B$5:$D$115,4,FALSE)</f>
        <v>#REF!</v>
      </c>
      <c r="F28" s="6" t="e">
        <f>VLOOKUP($J$26,تقادير!$B$5:$D$115,5,FALSE)</f>
        <v>#REF!</v>
      </c>
      <c r="G28" s="6" t="e">
        <f>VLOOKUP($J$26,تقادير!$B$5:$D$115,6,FALSE)</f>
        <v>#REF!</v>
      </c>
      <c r="H28" s="6" t="e">
        <f>VLOOKUP($J$26,تقادير!$B$5:$D$115,7,FALSE)</f>
        <v>#REF!</v>
      </c>
      <c r="I28" s="6" t="e">
        <f>VLOOKUP($J$26,تقادير!$B$5:$D$115,8,FALSE)</f>
        <v>#REF!</v>
      </c>
      <c r="J28" s="6" t="e">
        <f>VLOOKUP($J$26,تقادير!$B$5:$D$115,9,FALSE)</f>
        <v>#REF!</v>
      </c>
    </row>
    <row r="29" spans="1:12" ht="15.75" thickBot="1">
      <c r="A29" s="29" t="s">
        <v>11</v>
      </c>
      <c r="B29" s="29"/>
      <c r="C29" s="29"/>
      <c r="D29" s="7"/>
      <c r="E29" s="7"/>
      <c r="F29" s="31" t="s">
        <v>12</v>
      </c>
      <c r="G29" s="31"/>
      <c r="H29" s="31"/>
      <c r="I29" s="31"/>
      <c r="J29" s="29" t="s">
        <v>10</v>
      </c>
      <c r="K29" s="29"/>
      <c r="L29" s="29"/>
    </row>
    <row r="30" spans="1:12" ht="15.75" thickBot="1">
      <c r="A30" s="30"/>
      <c r="B30" s="30"/>
      <c r="C30" s="30"/>
      <c r="D30" s="7"/>
      <c r="E30" s="7"/>
      <c r="F30" s="30"/>
      <c r="G30" s="30"/>
      <c r="H30" s="30"/>
      <c r="I30" s="30"/>
      <c r="J30" s="30"/>
      <c r="K30" s="30"/>
      <c r="L30" s="30"/>
    </row>
    <row r="31" spans="1:12" ht="21" thickBot="1">
      <c r="A31" s="37" t="s">
        <v>5</v>
      </c>
      <c r="B31" s="37"/>
      <c r="C31" s="38"/>
      <c r="D31" s="39" t="s">
        <v>15</v>
      </c>
      <c r="E31" s="40"/>
      <c r="F31" s="40"/>
      <c r="G31" s="40"/>
      <c r="H31" s="40"/>
      <c r="I31" s="40"/>
      <c r="J31" s="40"/>
      <c r="K31" s="28" t="s">
        <v>6</v>
      </c>
      <c r="L31" s="28"/>
    </row>
    <row r="32" spans="1:12" ht="24.75" customHeight="1" thickTop="1" thickBot="1">
      <c r="A32" s="27" t="s">
        <v>7</v>
      </c>
      <c r="B32" s="27"/>
      <c r="C32" s="9" t="s">
        <v>8</v>
      </c>
      <c r="D32" s="34" t="str">
        <f>VLOOKUP($J$32,تقادير!$B$5:$D$115,2,FALSE)</f>
        <v>احمد سعد شاكر عنكود</v>
      </c>
      <c r="E32" s="34"/>
      <c r="F32" s="34"/>
      <c r="G32" s="34"/>
      <c r="H32" s="34"/>
      <c r="I32" s="34"/>
      <c r="J32" s="8">
        <f>J26+1</f>
        <v>6</v>
      </c>
    </row>
    <row r="33" spans="1:12" ht="51.75" customHeight="1" thickTop="1" thickBot="1">
      <c r="C33" s="5" t="s">
        <v>9</v>
      </c>
      <c r="D33" s="15" t="s">
        <v>129</v>
      </c>
      <c r="E33" s="15" t="s">
        <v>14</v>
      </c>
      <c r="F33" s="15" t="s">
        <v>13</v>
      </c>
      <c r="G33" s="15" t="s">
        <v>128</v>
      </c>
      <c r="H33" s="15" t="s">
        <v>3</v>
      </c>
      <c r="I33" s="15" t="s">
        <v>130</v>
      </c>
      <c r="J33" s="15"/>
      <c r="K33" s="35" t="e">
        <f>VLOOKUP($J$32,تقادير!$B$5:$D$115,10,FALSE)</f>
        <v>#REF!</v>
      </c>
      <c r="L33" s="36"/>
    </row>
    <row r="34" spans="1:12" ht="22.5" customHeight="1" thickBot="1">
      <c r="C34" s="5" t="s">
        <v>1</v>
      </c>
      <c r="D34" s="6" t="str">
        <f>VLOOKUP($J$32,تقادير!$B$5:$D$115,3,FALSE)</f>
        <v>راسب</v>
      </c>
      <c r="E34" s="6" t="e">
        <f>VLOOKUP($J$32,تقادير!$B$5:$D$115,4,FALSE)</f>
        <v>#REF!</v>
      </c>
      <c r="F34" s="6" t="e">
        <f>VLOOKUP($J$32,تقادير!$B$5:$D$115,5,FALSE)</f>
        <v>#REF!</v>
      </c>
      <c r="G34" s="6" t="e">
        <f>VLOOKUP($J$32,تقادير!$B$5:$D$115,6,FALSE)</f>
        <v>#REF!</v>
      </c>
      <c r="H34" s="6" t="e">
        <f>VLOOKUP($J$32,تقادير!$B$5:$D$115,7,FALSE)</f>
        <v>#REF!</v>
      </c>
      <c r="I34" s="6" t="e">
        <f>VLOOKUP($J$32,تقادير!$B$5:$D$115,8,FALSE)</f>
        <v>#REF!</v>
      </c>
      <c r="J34" s="6" t="e">
        <f>VLOOKUP($J$32,تقادير!$B$5:$D$115,9,FALSE)</f>
        <v>#REF!</v>
      </c>
    </row>
    <row r="35" spans="1:12" ht="15.75" customHeight="1" thickBot="1">
      <c r="A35" s="29" t="s">
        <v>11</v>
      </c>
      <c r="B35" s="29"/>
      <c r="C35" s="29"/>
      <c r="D35" s="7"/>
      <c r="E35" s="7"/>
      <c r="F35" s="31" t="s">
        <v>12</v>
      </c>
      <c r="G35" s="31"/>
      <c r="H35" s="31"/>
      <c r="I35" s="31"/>
      <c r="J35" s="29" t="s">
        <v>10</v>
      </c>
      <c r="K35" s="32"/>
      <c r="L35" s="32"/>
    </row>
    <row r="36" spans="1:12" ht="15.75" thickBot="1">
      <c r="A36" s="30"/>
      <c r="B36" s="30"/>
      <c r="C36" s="30"/>
      <c r="D36" s="7"/>
      <c r="E36" s="7"/>
      <c r="F36" s="30"/>
      <c r="G36" s="30"/>
      <c r="H36" s="30"/>
      <c r="I36" s="30"/>
      <c r="J36" s="33"/>
      <c r="K36" s="33"/>
      <c r="L36" s="33"/>
    </row>
    <row r="37" spans="1:12" ht="39" customHeight="1" thickBot="1">
      <c r="A37" s="37" t="s">
        <v>5</v>
      </c>
      <c r="B37" s="37"/>
      <c r="C37" s="38"/>
      <c r="D37" s="39" t="s">
        <v>16</v>
      </c>
      <c r="E37" s="40"/>
      <c r="F37" s="40"/>
      <c r="G37" s="40"/>
      <c r="H37" s="40"/>
      <c r="I37" s="40"/>
      <c r="J37" s="40"/>
      <c r="K37" s="28" t="s">
        <v>6</v>
      </c>
      <c r="L37" s="28"/>
    </row>
    <row r="38" spans="1:12" ht="27.75" customHeight="1" thickTop="1" thickBot="1">
      <c r="A38" s="27" t="s">
        <v>7</v>
      </c>
      <c r="B38" s="27"/>
      <c r="C38" s="9" t="s">
        <v>8</v>
      </c>
      <c r="D38" s="34" t="str">
        <f>VLOOKUP($J$38,تقادير!$B$5:$D$115,2,FALSE)</f>
        <v>احمد علي عامر محمود</v>
      </c>
      <c r="E38" s="34"/>
      <c r="F38" s="34"/>
      <c r="G38" s="34"/>
      <c r="H38" s="34"/>
      <c r="I38" s="34"/>
      <c r="J38" s="8">
        <f>J32+1</f>
        <v>7</v>
      </c>
    </row>
    <row r="39" spans="1:12" ht="48" customHeight="1" thickTop="1" thickBot="1">
      <c r="C39" s="5" t="s">
        <v>9</v>
      </c>
      <c r="D39" s="15" t="s">
        <v>129</v>
      </c>
      <c r="E39" s="15" t="s">
        <v>14</v>
      </c>
      <c r="F39" s="15" t="s">
        <v>13</v>
      </c>
      <c r="G39" s="15" t="s">
        <v>128</v>
      </c>
      <c r="H39" s="15" t="s">
        <v>3</v>
      </c>
      <c r="I39" s="15" t="s">
        <v>130</v>
      </c>
      <c r="J39" s="15"/>
      <c r="K39" s="35" t="e">
        <f>VLOOKUP($J$38,تقادير!$B$5:$D$115,10,FALSE)</f>
        <v>#REF!</v>
      </c>
      <c r="L39" s="36"/>
    </row>
    <row r="40" spans="1:12" ht="21" thickBot="1">
      <c r="C40" s="5" t="s">
        <v>1</v>
      </c>
      <c r="D40" s="6" t="str">
        <f>VLOOKUP($J$38,تقادير!$B$5:$D$115,3,FALSE)</f>
        <v>ناجح</v>
      </c>
      <c r="E40" s="6" t="e">
        <f>VLOOKUP($J$38,تقادير!$B$5:$D$115,4,FALSE)</f>
        <v>#REF!</v>
      </c>
      <c r="F40" s="6" t="e">
        <f>VLOOKUP($J$38,تقادير!$B$5:$D$115,5,FALSE)</f>
        <v>#REF!</v>
      </c>
      <c r="G40" s="6" t="e">
        <f>VLOOKUP($J$38,تقادير!$B$5:$D$115,6,FALSE)</f>
        <v>#REF!</v>
      </c>
      <c r="H40" s="6" t="e">
        <f>VLOOKUP($J$38,تقادير!$B$5:$D$115,7,FALSE)</f>
        <v>#REF!</v>
      </c>
      <c r="I40" s="6" t="e">
        <f>VLOOKUP($J$38,تقادير!$B$5:$D$115,8,FALSE)</f>
        <v>#REF!</v>
      </c>
      <c r="J40" s="6" t="e">
        <f>VLOOKUP($J$38,تقادير!$B$5:$D$115,9,FALSE)</f>
        <v>#REF!</v>
      </c>
    </row>
    <row r="41" spans="1:12" ht="15.75" thickBot="1">
      <c r="A41" s="29" t="s">
        <v>11</v>
      </c>
      <c r="B41" s="29"/>
      <c r="C41" s="29"/>
      <c r="D41" s="7"/>
      <c r="E41" s="7"/>
      <c r="F41" s="31" t="s">
        <v>12</v>
      </c>
      <c r="G41" s="31"/>
      <c r="H41" s="31"/>
      <c r="I41" s="31"/>
      <c r="J41" s="29" t="s">
        <v>10</v>
      </c>
      <c r="K41" s="29"/>
      <c r="L41" s="29"/>
    </row>
    <row r="42" spans="1:12" ht="15.75" thickBot="1">
      <c r="A42" s="30"/>
      <c r="B42" s="30"/>
      <c r="C42" s="30"/>
      <c r="D42" s="7"/>
      <c r="E42" s="7"/>
      <c r="F42" s="30"/>
      <c r="G42" s="30"/>
      <c r="H42" s="30"/>
      <c r="I42" s="30"/>
      <c r="J42" s="30"/>
      <c r="K42" s="30"/>
      <c r="L42" s="30"/>
    </row>
  </sheetData>
  <mergeCells count="63">
    <mergeCell ref="A1:C1"/>
    <mergeCell ref="D1:J1"/>
    <mergeCell ref="K1:L1"/>
    <mergeCell ref="A2:B2"/>
    <mergeCell ref="A5:C6"/>
    <mergeCell ref="F5:I6"/>
    <mergeCell ref="J5:L6"/>
    <mergeCell ref="D2:I2"/>
    <mergeCell ref="K3:L3"/>
    <mergeCell ref="A7:C7"/>
    <mergeCell ref="D7:J7"/>
    <mergeCell ref="K7:L7"/>
    <mergeCell ref="A8:B8"/>
    <mergeCell ref="A11:C12"/>
    <mergeCell ref="F11:I12"/>
    <mergeCell ref="J11:L12"/>
    <mergeCell ref="K9:L9"/>
    <mergeCell ref="D8:I8"/>
    <mergeCell ref="A13:C13"/>
    <mergeCell ref="D13:J13"/>
    <mergeCell ref="K13:L13"/>
    <mergeCell ref="A14:B14"/>
    <mergeCell ref="A17:C18"/>
    <mergeCell ref="F17:I18"/>
    <mergeCell ref="J17:L18"/>
    <mergeCell ref="K15:L15"/>
    <mergeCell ref="D14:I14"/>
    <mergeCell ref="A25:C25"/>
    <mergeCell ref="D25:J25"/>
    <mergeCell ref="K25:L25"/>
    <mergeCell ref="D20:I20"/>
    <mergeCell ref="D26:I26"/>
    <mergeCell ref="A19:C19"/>
    <mergeCell ref="D19:J19"/>
    <mergeCell ref="K19:L19"/>
    <mergeCell ref="A20:B20"/>
    <mergeCell ref="A23:C24"/>
    <mergeCell ref="F23:I24"/>
    <mergeCell ref="J23:L24"/>
    <mergeCell ref="K21:L21"/>
    <mergeCell ref="A41:C42"/>
    <mergeCell ref="F41:I42"/>
    <mergeCell ref="J41:L42"/>
    <mergeCell ref="D38:I38"/>
    <mergeCell ref="A26:B26"/>
    <mergeCell ref="A29:C30"/>
    <mergeCell ref="F29:I30"/>
    <mergeCell ref="J29:L30"/>
    <mergeCell ref="K27:L27"/>
    <mergeCell ref="K33:L33"/>
    <mergeCell ref="K39:L39"/>
    <mergeCell ref="A37:C37"/>
    <mergeCell ref="D37:J37"/>
    <mergeCell ref="K37:L37"/>
    <mergeCell ref="A31:C31"/>
    <mergeCell ref="D31:J31"/>
    <mergeCell ref="A38:B38"/>
    <mergeCell ref="K31:L31"/>
    <mergeCell ref="A32:B32"/>
    <mergeCell ref="A35:C36"/>
    <mergeCell ref="F35:I36"/>
    <mergeCell ref="J35:L36"/>
    <mergeCell ref="D32:I32"/>
  </mergeCells>
  <conditionalFormatting sqref="D4:J4 D10:J10 D16:J16 D28:J28 D34:J34 D40:J40">
    <cfRule type="containsText" dxfId="9" priority="22" operator="containsText" text="ضعيف">
      <formula>NOT(ISERROR(SEARCH("ضعيف",D4)))</formula>
    </cfRule>
  </conditionalFormatting>
  <conditionalFormatting sqref="D22:J22">
    <cfRule type="containsText" dxfId="8" priority="10" operator="containsText" text="ضعيف">
      <formula>NOT(ISERROR(SEARCH("ضعيف",D22)))</formula>
    </cfRule>
    <cfRule type="containsText" dxfId="7" priority="11" operator="containsText" text="ضعيف">
      <formula>NOT(ISERROR(SEARCH("ضعيف",D22)))</formula>
    </cfRule>
  </conditionalFormatting>
  <dataValidations count="1">
    <dataValidation type="list" allowBlank="1" showInputMessage="1" showErrorMessage="1" sqref="J2">
      <formula1>number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4</vt:i4>
      </vt:variant>
    </vt:vector>
  </HeadingPairs>
  <TitlesOfParts>
    <vt:vector size="6" baseType="lpstr">
      <vt:lpstr>تقادير</vt:lpstr>
      <vt:lpstr>شهادة</vt:lpstr>
      <vt:lpstr>number</vt:lpstr>
      <vt:lpstr>تقادير!Print_Titles</vt:lpstr>
      <vt:lpstr>الرقم</vt:lpstr>
      <vt:lpstr>الرقم1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2017-02-28T08:00:28Z</dcterms:modified>
</cp:coreProperties>
</file>